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на 01.10.20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C9" i="1" l="1"/>
  <c r="B9" i="1"/>
  <c r="C8" i="1"/>
  <c r="B8" i="1"/>
  <c r="C7" i="1"/>
  <c r="B7" i="1"/>
  <c r="C6" i="1"/>
  <c r="B6" i="1"/>
  <c r="C10" i="1" l="1"/>
  <c r="B10" i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<sst xmlns="http://schemas.openxmlformats.org/spreadsheetml/2006/main" count="11" uniqueCount="11">
  <si>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СПРАВКА</t>
  </si>
  <si>
    <t>тыс. руб.</t>
  </si>
  <si>
    <t>Наименование</t>
  </si>
  <si>
    <t>Расходы на приобретение  основных средств КОСГУ 241  (бюджетные и автономные учреждения)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</si>
  <si>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</si>
  <si>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</si>
  <si>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осуществление капитальных вложений КОСГУ 530  (муниципальным предприятиям, бюджетные и автономные учреждения )</t>
  </si>
  <si>
    <t>ИТОГО</t>
  </si>
  <si>
    <t>о капитальных расходах бюджета муниципального образования
 "Город Майкоп" по состоянию на 01.10.2020 г.</t>
  </si>
  <si>
    <t>Уточненный план 
на 01.10.20 г.</t>
  </si>
  <si>
    <t xml:space="preserve">Исполнение 
по состоянию 
на 01.10.20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</si>
</sst>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8">
    <xf numFmtId="0" fontId="0" fillId="0" borderId="0"/>
    <xf numFmtId="4" fontId="5" fillId="0" borderId="2">
      <alignment horizontal="right" vertical="center" shrinkToFit="1"/>
    </xf>
    <xf numFmtId="4" fontId="5" fillId="0" borderId="3">
      <alignment horizontal="right" vertical="center" shrinkToFit="1"/>
    </xf>
    <xf numFmtId="4" fontId="5" fillId="0" borderId="2">
      <alignment horizontal="center" vertical="center" shrinkToFit="1"/>
    </xf>
    <xf numFmtId="4" fontId="5" fillId="0" borderId="3">
      <alignment horizontal="center" vertical="center" shrinkToFit="1"/>
    </xf>
    <xf numFmtId="49" fontId="5" fillId="0" borderId="4">
      <alignment vertical="center" wrapText="1"/>
    </xf>
    <xf numFmtId="49" fontId="5" fillId="0" borderId="3">
      <alignment horizontal="center" vertical="center" wrapText="1"/>
    </xf>
    <xf numFmtId="49" fontId="5" fillId="0" borderId="2">
      <alignment horizontal="center" vertical="center" wrapText="1"/>
    </xf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xl107" xfId="1"/>
    <cellStyle name="xl109" xfId="2"/>
    <cellStyle name="xl110" xfId="3"/>
    <cellStyle name="xl111" xfId="4"/>
    <cellStyle name="xl48" xfId="5"/>
    <cellStyle name="xl75" xfId="6"/>
    <cellStyle name="xl76" xf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5"/>
  <sheetViews>
    <sheetView tabSelected="1" zoomScale="71" zoomScaleNormal="71" workbookViewId="0">
      <selection activeCell="E7" sqref="E7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9" style="1" customWidth="1"/>
    <col min="6" max="6" width="14.140625" style="1" customWidth="1"/>
    <col min="7" max="16384" width="9.140625" style="1"/>
  </cols>
  <sheetData>
    <row r="2" spans="1:6" x14ac:dyDescent="0.3">
      <c r="A2" s="12" t="s">
        <v>0</v>
      </c>
      <c r="B2" s="12"/>
      <c r="C2" s="12"/>
    </row>
    <row r="3" spans="1:6" ht="60" customHeight="1" x14ac:dyDescent="0.3">
      <c r="A3" s="13" t="s">
        <v>8</v>
      </c>
      <c r="B3" s="13"/>
      <c r="C3" s="13"/>
    </row>
    <row r="4" spans="1:6" x14ac:dyDescent="0.3">
      <c r="C4" s="2" t="s">
        <v>1</v>
      </c>
    </row>
    <row r="5" spans="1:6" ht="75" x14ac:dyDescent="0.3">
      <c r="A5" s="3" t="s">
        <v>2</v>
      </c>
      <c r="B5" s="3" t="s">
        <v>9</v>
      </c>
      <c r="C5" s="3" t="s">
        <v>10</v>
      </c>
    </row>
    <row r="6" spans="1:6" ht="75" x14ac:dyDescent="0.3">
      <c r="A6" s="4" t="s">
        <v>3</v>
      </c>
      <c r="B6" s="5">
        <f>21469321.15/1000</f>
        <v>21469.32115</v>
      </c>
      <c r="C6" s="5">
        <f>21415207.89/1000</f>
        <v>21415.207890000001</v>
      </c>
      <c r="E6" s="6"/>
      <c r="F6" s="6"/>
    </row>
    <row r="7" spans="1:6" ht="75" x14ac:dyDescent="0.3">
      <c r="A7" s="4" t="s">
        <v>4</v>
      </c>
      <c r="B7" s="7">
        <f>(356710+508404.5)/1000</f>
        <v>865.11450000000002</v>
      </c>
      <c r="C7" s="7">
        <f>(221612+325239.73)/1000</f>
        <v>546.85172999999998</v>
      </c>
      <c r="E7" s="6"/>
      <c r="F7" s="6"/>
    </row>
    <row r="8" spans="1:6" ht="75" x14ac:dyDescent="0.3">
      <c r="A8" s="4" t="s">
        <v>5</v>
      </c>
      <c r="B8" s="7">
        <f>(1679651318.44+9269177.3)/1000</f>
        <v>1688920.4957399999</v>
      </c>
      <c r="C8" s="7">
        <f>(943140388.62+4121830)/1000</f>
        <v>947262.21862000006</v>
      </c>
      <c r="E8" s="6"/>
      <c r="F8" s="6"/>
    </row>
    <row r="9" spans="1:6" ht="93.75" x14ac:dyDescent="0.3">
      <c r="A9" s="4" t="s">
        <v>6</v>
      </c>
      <c r="B9" s="7">
        <f>(137509000+11156302.03)/1000</f>
        <v>148665.30202999999</v>
      </c>
      <c r="C9" s="7">
        <f>(122347483.71+11156302.03)/1000</f>
        <v>133503.78573999999</v>
      </c>
      <c r="E9" s="6"/>
      <c r="F9" s="6"/>
    </row>
    <row r="10" spans="1:6" x14ac:dyDescent="0.3">
      <c r="A10" s="8" t="s">
        <v>7</v>
      </c>
      <c r="B10" s="9">
        <f>SUM(B6:B9)-0</f>
        <v>1859920.2334199999</v>
      </c>
      <c r="C10" s="9">
        <f>SUM(C6:C9)</f>
        <v>1102728.0639800001</v>
      </c>
      <c r="E10" s="6"/>
      <c r="F10" s="6"/>
    </row>
    <row r="11" spans="1:6" x14ac:dyDescent="0.3">
      <c r="A11" s="10"/>
      <c r="B11" s="11"/>
      <c r="C11" s="6"/>
    </row>
    <row r="12" spans="1:6" x14ac:dyDescent="0.3">
      <c r="A12" s="10"/>
      <c r="B12" s="10"/>
    </row>
    <row r="13" spans="1:6" x14ac:dyDescent="0.3">
      <c r="A13" s="10"/>
      <c r="B13" s="10"/>
    </row>
    <row r="14" spans="1:6" x14ac:dyDescent="0.3">
      <c r="A14" s="10"/>
      <c r="B14" s="10"/>
    </row>
    <row r="15" spans="1:6" x14ac:dyDescent="0.3">
      <c r="A15" s="10"/>
      <c r="B15" s="10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01.10.20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БезгиноваВИ</dc:creator>
  <cp:lastModifiedBy>Забуцкая</cp:lastModifiedBy>
  <cp:lastPrinted>2019-07-10T06:04:41Z</cp:lastPrinted>
  <dcterms:created xsi:type="dcterms:W3CDTF">2019-07-09T13:11:12Z</dcterms:created>
  <dcterms:modified xsi:type="dcterms:W3CDTF">2020-10-14T06:13:18Z</dcterms:modified>
</cp:coreProperties>
</file>